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60D6C9F5-B73B-4AC5-B708-06A3F7439AF2}" xr6:coauthVersionLast="47" xr6:coauthVersionMax="47" xr10:uidLastSave="{00000000-0000-0000-0000-000000000000}"/>
  <bookViews>
    <workbookView xWindow="-120" yWindow="-120" windowWidth="20730" windowHeight="11160" xr2:uid="{EA2597DA-31FC-470C-881F-3E9254AD5FDC}"/>
  </bookViews>
  <sheets>
    <sheet name="第三号第一様式" sheetId="1" r:id="rId1"/>
  </sheets>
  <definedNames>
    <definedName name="_xlnm.Print_Titles" localSheetId="0">第三号第一様式!$1:$6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23" i="1"/>
  <c r="I22" i="1"/>
  <c r="E22" i="1"/>
  <c r="I21" i="1"/>
  <c r="E21" i="1"/>
  <c r="I20" i="1"/>
  <c r="E20" i="1"/>
  <c r="H19" i="1"/>
  <c r="H25" i="1" s="1"/>
  <c r="G19" i="1"/>
  <c r="G25" i="1" s="1"/>
  <c r="E19" i="1"/>
  <c r="I18" i="1"/>
  <c r="E18" i="1"/>
  <c r="I17" i="1"/>
  <c r="D17" i="1"/>
  <c r="E17" i="1" s="1"/>
  <c r="C17" i="1"/>
  <c r="E16" i="1"/>
  <c r="E15" i="1"/>
  <c r="I14" i="1"/>
  <c r="D14" i="1"/>
  <c r="C14" i="1"/>
  <c r="E14" i="1" s="1"/>
  <c r="H13" i="1"/>
  <c r="G13" i="1"/>
  <c r="I13" i="1" s="1"/>
  <c r="C13" i="1"/>
  <c r="I12" i="1"/>
  <c r="E12" i="1"/>
  <c r="I11" i="1"/>
  <c r="E11" i="1"/>
  <c r="I10" i="1"/>
  <c r="E10" i="1"/>
  <c r="H9" i="1"/>
  <c r="I9" i="1" s="1"/>
  <c r="G9" i="1"/>
  <c r="E9" i="1"/>
  <c r="D9" i="1"/>
  <c r="C9" i="1"/>
  <c r="C26" i="1" s="1"/>
  <c r="I25" i="1" l="1"/>
  <c r="G15" i="1"/>
  <c r="H15" i="1"/>
  <c r="H26" i="1" s="1"/>
  <c r="I19" i="1"/>
  <c r="D13" i="1"/>
  <c r="E13" i="1" s="1"/>
  <c r="G26" i="1" l="1"/>
  <c r="I26" i="1" s="1"/>
  <c r="I15" i="1"/>
  <c r="D26" i="1"/>
  <c r="E26" i="1" s="1"/>
</calcChain>
</file>

<file path=xl/sharedStrings.xml><?xml version="1.0" encoding="utf-8"?>
<sst xmlns="http://schemas.openxmlformats.org/spreadsheetml/2006/main" count="45" uniqueCount="42">
  <si>
    <t>第三号第一様式（第二十七条第四項関係）</t>
    <phoneticPr fontId="4"/>
  </si>
  <si>
    <t>法人単位貸借対照表</t>
    <phoneticPr fontId="2"/>
  </si>
  <si>
    <t>令和7年3月31日現在</t>
    <phoneticPr fontId="2"/>
  </si>
  <si>
    <t>（単位：円）</t>
    <phoneticPr fontId="4"/>
  </si>
  <si>
    <t>資産の部</t>
    <phoneticPr fontId="2"/>
  </si>
  <si>
    <t>負債の部</t>
    <phoneticPr fontId="2"/>
  </si>
  <si>
    <t>当年度末</t>
    <rPh sb="0" eb="1">
      <t>トウ</t>
    </rPh>
    <rPh sb="1" eb="4">
      <t>ネンドマツ</t>
    </rPh>
    <phoneticPr fontId="3"/>
  </si>
  <si>
    <t>前年度末</t>
    <rPh sb="0" eb="3">
      <t>ゼンネンド</t>
    </rPh>
    <rPh sb="3" eb="4">
      <t>マツ</t>
    </rPh>
    <phoneticPr fontId="3"/>
  </si>
  <si>
    <t>増減</t>
    <rPh sb="0" eb="2">
      <t>ゾウゲン</t>
    </rPh>
    <phoneticPr fontId="3"/>
  </si>
  <si>
    <t>流動資産</t>
  </si>
  <si>
    <t>流動負債</t>
  </si>
  <si>
    <t>　現金預金</t>
  </si>
  <si>
    <t>　事業未払金</t>
  </si>
  <si>
    <t>　有価証券</t>
  </si>
  <si>
    <t>　１年以内返済予定設備資金借入金</t>
  </si>
  <si>
    <t>　事業未収金</t>
  </si>
  <si>
    <t>　職員預り金</t>
  </si>
  <si>
    <t>固定資産</t>
  </si>
  <si>
    <t>固定負債</t>
  </si>
  <si>
    <t>基本財産</t>
  </si>
  <si>
    <t>　設備資金借入金</t>
  </si>
  <si>
    <t>　土地</t>
  </si>
  <si>
    <t>負債の部合計</t>
  </si>
  <si>
    <t>　建物</t>
  </si>
  <si>
    <t>純資産の部</t>
  </si>
  <si>
    <t>その他の固定資産</t>
  </si>
  <si>
    <t>基本金</t>
  </si>
  <si>
    <t>　構築物</t>
  </si>
  <si>
    <t>国庫補助金等特別積立金</t>
  </si>
  <si>
    <t>　器具及び備品</t>
  </si>
  <si>
    <t>その他の積立金</t>
  </si>
  <si>
    <t>　人件費積立資産</t>
  </si>
  <si>
    <t>　人件費積立金</t>
  </si>
  <si>
    <t>　修繕積立資産</t>
  </si>
  <si>
    <t>　修繕積立金</t>
  </si>
  <si>
    <t>　保育所施設・設備整備積立資産</t>
  </si>
  <si>
    <t>　保育所施設・設備整備積立金</t>
  </si>
  <si>
    <t>次期繰越活動増減差額</t>
  </si>
  <si>
    <t>（うち当期活動増減差額）</t>
  </si>
  <si>
    <t>純資産の部合計</t>
  </si>
  <si>
    <t>資産の部合計</t>
  </si>
  <si>
    <t>負債及び純資産の部合計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</si>
</sst>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horizontal="left" vertical="top"/>
    </xf>
    <xf numFmtId="0" fontId="8" fillId="0" borderId="0"/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shrinkToFit="1"/>
    </xf>
    <xf numFmtId="0" fontId="7" fillId="0" borderId="4" xfId="1" applyFont="1" applyBorder="1" applyAlignment="1">
      <alignment vertical="center"/>
    </xf>
    <xf numFmtId="0" fontId="7" fillId="0" borderId="4" xfId="1" applyFont="1" applyBorder="1" applyAlignment="1">
      <alignment horizontal="left" vertical="top" shrinkToFit="1"/>
    </xf>
    <xf numFmtId="176" fontId="9" fillId="0" borderId="4" xfId="1" applyNumberFormat="1" applyFont="1" applyBorder="1" applyAlignment="1" applyProtection="1">
      <alignment vertical="top" shrinkToFit="1"/>
      <protection locked="0"/>
    </xf>
    <xf numFmtId="176" fontId="9" fillId="0" borderId="4" xfId="0" applyNumberFormat="1" applyFont="1" applyBorder="1" applyProtection="1">
      <alignment vertical="center"/>
      <protection locked="0"/>
    </xf>
    <xf numFmtId="0" fontId="7" fillId="0" borderId="5" xfId="1" applyFont="1" applyBorder="1" applyAlignment="1">
      <alignment horizontal="left" vertical="top" shrinkToFit="1"/>
    </xf>
    <xf numFmtId="176" fontId="9" fillId="0" borderId="5" xfId="1" applyNumberFormat="1" applyFont="1" applyBorder="1" applyAlignment="1" applyProtection="1">
      <alignment vertical="top" shrinkToFit="1"/>
      <protection locked="0"/>
    </xf>
    <xf numFmtId="176" fontId="9" fillId="0" borderId="5" xfId="0" applyNumberFormat="1" applyFont="1" applyBorder="1" applyProtection="1">
      <alignment vertical="center"/>
      <protection locked="0"/>
    </xf>
    <xf numFmtId="0" fontId="7" fillId="0" borderId="6" xfId="1" applyFont="1" applyBorder="1" applyAlignment="1">
      <alignment horizontal="left" vertical="top" shrinkToFit="1"/>
    </xf>
    <xf numFmtId="176" fontId="9" fillId="0" borderId="6" xfId="1" applyNumberFormat="1" applyFont="1" applyBorder="1" applyAlignment="1" applyProtection="1">
      <alignment vertical="top" shrinkToFit="1"/>
      <protection locked="0"/>
    </xf>
    <xf numFmtId="176" fontId="9" fillId="0" borderId="6" xfId="0" applyNumberFormat="1" applyFont="1" applyBorder="1" applyProtection="1">
      <alignment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left" vertical="top" shrinkToFit="1"/>
    </xf>
    <xf numFmtId="176" fontId="9" fillId="0" borderId="7" xfId="1" applyNumberFormat="1" applyFont="1" applyBorder="1" applyAlignment="1" applyProtection="1">
      <alignment vertical="top" shrinkToFit="1"/>
      <protection locked="0"/>
    </xf>
    <xf numFmtId="176" fontId="9" fillId="0" borderId="7" xfId="0" applyNumberFormat="1" applyFont="1" applyBorder="1" applyProtection="1">
      <alignment vertical="center"/>
      <protection locked="0"/>
    </xf>
    <xf numFmtId="0" fontId="7" fillId="0" borderId="4" xfId="1" applyFont="1" applyBorder="1" applyAlignment="1">
      <alignment vertical="center" shrinkToFit="1"/>
    </xf>
    <xf numFmtId="176" fontId="9" fillId="0" borderId="4" xfId="1" applyNumberFormat="1" applyFont="1" applyBorder="1" applyAlignment="1" applyProtection="1">
      <alignment vertical="center" shrinkToFit="1"/>
      <protection locked="0"/>
    </xf>
  </cellXfs>
  <cellStyles count="3">
    <cellStyle name="標準" xfId="0" builtinId="0"/>
    <cellStyle name="標準 2" xfId="1" xr:uid="{D42316B7-0A7D-424A-A775-02ADCCFB9223}"/>
    <cellStyle name="標準 3" xfId="2" xr:uid="{D27FDD62-A3AE-4257-9BAA-471D589C5F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06FBE-C7DD-4379-AD9A-4819165153B5}">
  <sheetPr>
    <pageSetUpPr fitToPage="1"/>
  </sheetPr>
  <dimension ref="B1:I26"/>
  <sheetViews>
    <sheetView showGridLines="0" tabSelected="1" workbookViewId="0"/>
  </sheetViews>
  <sheetFormatPr defaultRowHeight="18.75" x14ac:dyDescent="0.4"/>
  <cols>
    <col min="1" max="1" width="2.875" customWidth="1"/>
    <col min="2" max="2" width="35.5" customWidth="1"/>
    <col min="3" max="5" width="20.75" customWidth="1"/>
    <col min="6" max="6" width="35.5" customWidth="1"/>
    <col min="7" max="9" width="20.75" customWidth="1"/>
  </cols>
  <sheetData>
    <row r="1" spans="2:9" x14ac:dyDescent="0.4">
      <c r="B1" s="1"/>
      <c r="C1" s="1"/>
      <c r="D1" s="1"/>
      <c r="E1" s="1"/>
      <c r="F1" s="1"/>
      <c r="G1" s="1"/>
      <c r="H1" s="1"/>
      <c r="I1" s="1"/>
    </row>
    <row r="2" spans="2:9" ht="21" x14ac:dyDescent="0.4">
      <c r="B2" s="2"/>
      <c r="C2" s="1"/>
      <c r="D2" s="1"/>
      <c r="E2" s="1"/>
      <c r="F2" s="1"/>
      <c r="G2" s="1"/>
      <c r="H2" s="3"/>
      <c r="I2" s="3" t="s">
        <v>0</v>
      </c>
    </row>
    <row r="3" spans="2:9" ht="21" x14ac:dyDescent="0.4">
      <c r="B3" s="4" t="s">
        <v>1</v>
      </c>
      <c r="C3" s="4"/>
      <c r="D3" s="4"/>
      <c r="E3" s="4"/>
      <c r="F3" s="4"/>
      <c r="G3" s="4"/>
      <c r="H3" s="4"/>
      <c r="I3" s="4"/>
    </row>
    <row r="4" spans="2:9" ht="21" x14ac:dyDescent="0.4">
      <c r="B4" s="5"/>
      <c r="C4" s="2"/>
      <c r="D4" s="1"/>
      <c r="E4" s="1"/>
      <c r="F4" s="1"/>
      <c r="G4" s="1"/>
      <c r="H4" s="1"/>
      <c r="I4" s="1"/>
    </row>
    <row r="5" spans="2:9" ht="21" x14ac:dyDescent="0.4">
      <c r="B5" s="6" t="s">
        <v>2</v>
      </c>
      <c r="C5" s="6"/>
      <c r="D5" s="6"/>
      <c r="E5" s="6"/>
      <c r="F5" s="6"/>
      <c r="G5" s="6"/>
      <c r="H5" s="6"/>
      <c r="I5" s="6"/>
    </row>
    <row r="6" spans="2:9" x14ac:dyDescent="0.4">
      <c r="B6" s="7"/>
      <c r="C6" s="1"/>
      <c r="D6" s="1"/>
      <c r="E6" s="1"/>
      <c r="F6" s="1"/>
      <c r="G6" s="1"/>
      <c r="H6" s="1"/>
      <c r="I6" s="8" t="s">
        <v>3</v>
      </c>
    </row>
    <row r="7" spans="2:9" x14ac:dyDescent="0.4">
      <c r="B7" s="9" t="s">
        <v>4</v>
      </c>
      <c r="C7" s="10"/>
      <c r="D7" s="10"/>
      <c r="E7" s="11"/>
      <c r="F7" s="9" t="s">
        <v>5</v>
      </c>
      <c r="G7" s="10"/>
      <c r="H7" s="10"/>
      <c r="I7" s="11"/>
    </row>
    <row r="8" spans="2:9" x14ac:dyDescent="0.4">
      <c r="B8" s="12"/>
      <c r="C8" s="12" t="s">
        <v>6</v>
      </c>
      <c r="D8" s="12" t="s">
        <v>7</v>
      </c>
      <c r="E8" s="12" t="s">
        <v>8</v>
      </c>
      <c r="F8" s="13"/>
      <c r="G8" s="12" t="s">
        <v>6</v>
      </c>
      <c r="H8" s="12" t="s">
        <v>7</v>
      </c>
      <c r="I8" s="12" t="s">
        <v>8</v>
      </c>
    </row>
    <row r="9" spans="2:9" x14ac:dyDescent="0.4">
      <c r="B9" s="14" t="s">
        <v>9</v>
      </c>
      <c r="C9" s="15">
        <f>+C10+C11+C12</f>
        <v>114280694</v>
      </c>
      <c r="D9" s="16">
        <f>+D10+D11+D12</f>
        <v>95418723</v>
      </c>
      <c r="E9" s="15">
        <f>C9-D9</f>
        <v>18861971</v>
      </c>
      <c r="F9" s="14" t="s">
        <v>10</v>
      </c>
      <c r="G9" s="15">
        <f>+G10+G11+G12</f>
        <v>75648261</v>
      </c>
      <c r="H9" s="16">
        <f>+H10+H11+H12</f>
        <v>60317404</v>
      </c>
      <c r="I9" s="15">
        <f>G9-H9</f>
        <v>15330857</v>
      </c>
    </row>
    <row r="10" spans="2:9" x14ac:dyDescent="0.4">
      <c r="B10" s="17" t="s">
        <v>11</v>
      </c>
      <c r="C10" s="18">
        <v>97181710</v>
      </c>
      <c r="D10" s="19">
        <v>76552566</v>
      </c>
      <c r="E10" s="18">
        <f t="shared" ref="E10:E26" si="0">C10-D10</f>
        <v>20629144</v>
      </c>
      <c r="F10" s="20" t="s">
        <v>12</v>
      </c>
      <c r="G10" s="21">
        <v>60216261</v>
      </c>
      <c r="H10" s="22">
        <v>43258721</v>
      </c>
      <c r="I10" s="21">
        <f t="shared" ref="I10:I26" si="1">G10-H10</f>
        <v>16957540</v>
      </c>
    </row>
    <row r="11" spans="2:9" x14ac:dyDescent="0.4">
      <c r="B11" s="20" t="s">
        <v>13</v>
      </c>
      <c r="C11" s="21">
        <v>200000</v>
      </c>
      <c r="D11" s="22">
        <v>200000</v>
      </c>
      <c r="E11" s="21">
        <f t="shared" si="0"/>
        <v>0</v>
      </c>
      <c r="F11" s="20" t="s">
        <v>14</v>
      </c>
      <c r="G11" s="21">
        <v>15432000</v>
      </c>
      <c r="H11" s="22">
        <v>15432000</v>
      </c>
      <c r="I11" s="21">
        <f t="shared" si="1"/>
        <v>0</v>
      </c>
    </row>
    <row r="12" spans="2:9" x14ac:dyDescent="0.4">
      <c r="B12" s="20" t="s">
        <v>15</v>
      </c>
      <c r="C12" s="21">
        <v>16898984</v>
      </c>
      <c r="D12" s="22">
        <v>18666157</v>
      </c>
      <c r="E12" s="21">
        <f t="shared" si="0"/>
        <v>-1767173</v>
      </c>
      <c r="F12" s="20" t="s">
        <v>16</v>
      </c>
      <c r="G12" s="21">
        <v>0</v>
      </c>
      <c r="H12" s="22">
        <v>1626683</v>
      </c>
      <c r="I12" s="21">
        <f t="shared" si="1"/>
        <v>-1626683</v>
      </c>
    </row>
    <row r="13" spans="2:9" x14ac:dyDescent="0.4">
      <c r="B13" s="14" t="s">
        <v>17</v>
      </c>
      <c r="C13" s="15">
        <f>+C14 +C17</f>
        <v>771872322</v>
      </c>
      <c r="D13" s="16">
        <f>+D14 +D17</f>
        <v>739295410</v>
      </c>
      <c r="E13" s="15">
        <f t="shared" si="0"/>
        <v>32576912</v>
      </c>
      <c r="F13" s="14" t="s">
        <v>18</v>
      </c>
      <c r="G13" s="15">
        <f>+G14</f>
        <v>185578000</v>
      </c>
      <c r="H13" s="16">
        <f>+H14</f>
        <v>201010000</v>
      </c>
      <c r="I13" s="15">
        <f t="shared" si="1"/>
        <v>-15432000</v>
      </c>
    </row>
    <row r="14" spans="2:9" x14ac:dyDescent="0.4">
      <c r="B14" s="14" t="s">
        <v>19</v>
      </c>
      <c r="C14" s="15">
        <f>+C15+C16</f>
        <v>557024483</v>
      </c>
      <c r="D14" s="16">
        <f>+D15+D16</f>
        <v>570395040</v>
      </c>
      <c r="E14" s="15">
        <f t="shared" si="0"/>
        <v>-13370557</v>
      </c>
      <c r="F14" s="20" t="s">
        <v>20</v>
      </c>
      <c r="G14" s="21">
        <v>185578000</v>
      </c>
      <c r="H14" s="22">
        <v>201010000</v>
      </c>
      <c r="I14" s="21">
        <f t="shared" si="1"/>
        <v>-15432000</v>
      </c>
    </row>
    <row r="15" spans="2:9" x14ac:dyDescent="0.4">
      <c r="B15" s="17" t="s">
        <v>21</v>
      </c>
      <c r="C15" s="18">
        <v>170646500</v>
      </c>
      <c r="D15" s="19">
        <v>170646500</v>
      </c>
      <c r="E15" s="18">
        <f t="shared" si="0"/>
        <v>0</v>
      </c>
      <c r="F15" s="14" t="s">
        <v>22</v>
      </c>
      <c r="G15" s="15">
        <f>+G9 +G13</f>
        <v>261226261</v>
      </c>
      <c r="H15" s="15">
        <f>+H9 +H13</f>
        <v>261327404</v>
      </c>
      <c r="I15" s="15">
        <f t="shared" si="1"/>
        <v>-101143</v>
      </c>
    </row>
    <row r="16" spans="2:9" x14ac:dyDescent="0.4">
      <c r="B16" s="20" t="s">
        <v>23</v>
      </c>
      <c r="C16" s="21">
        <v>386377983</v>
      </c>
      <c r="D16" s="22">
        <v>399748540</v>
      </c>
      <c r="E16" s="21">
        <f t="shared" si="0"/>
        <v>-13370557</v>
      </c>
      <c r="F16" s="23" t="s">
        <v>24</v>
      </c>
      <c r="G16" s="24"/>
      <c r="H16" s="24"/>
      <c r="I16" s="25"/>
    </row>
    <row r="17" spans="2:9" x14ac:dyDescent="0.4">
      <c r="B17" s="14" t="s">
        <v>25</v>
      </c>
      <c r="C17" s="15">
        <f>+C18+C19+C20+C21+C22</f>
        <v>214847839</v>
      </c>
      <c r="D17" s="16">
        <f>+D18+D19+D20+D21+D22</f>
        <v>168900370</v>
      </c>
      <c r="E17" s="15">
        <f t="shared" si="0"/>
        <v>45947469</v>
      </c>
      <c r="F17" s="17" t="s">
        <v>26</v>
      </c>
      <c r="G17" s="18">
        <v>84727500</v>
      </c>
      <c r="H17" s="19">
        <v>84727500</v>
      </c>
      <c r="I17" s="18">
        <f t="shared" si="1"/>
        <v>0</v>
      </c>
    </row>
    <row r="18" spans="2:9" x14ac:dyDescent="0.4">
      <c r="B18" s="20" t="s">
        <v>27</v>
      </c>
      <c r="C18" s="21">
        <v>4609383</v>
      </c>
      <c r="D18" s="22">
        <v>5507770</v>
      </c>
      <c r="E18" s="21">
        <f t="shared" si="0"/>
        <v>-898387</v>
      </c>
      <c r="F18" s="20" t="s">
        <v>28</v>
      </c>
      <c r="G18" s="21">
        <v>209064318</v>
      </c>
      <c r="H18" s="22">
        <v>216349656</v>
      </c>
      <c r="I18" s="21">
        <f t="shared" si="1"/>
        <v>-7285338</v>
      </c>
    </row>
    <row r="19" spans="2:9" x14ac:dyDescent="0.4">
      <c r="B19" s="20" t="s">
        <v>29</v>
      </c>
      <c r="C19" s="21">
        <v>4238456</v>
      </c>
      <c r="D19" s="22">
        <v>3892400</v>
      </c>
      <c r="E19" s="21">
        <f t="shared" si="0"/>
        <v>346056</v>
      </c>
      <c r="F19" s="20" t="s">
        <v>30</v>
      </c>
      <c r="G19" s="21">
        <f>+G20+G21+G22</f>
        <v>206000000</v>
      </c>
      <c r="H19" s="22">
        <f>+H20+H21+H22</f>
        <v>159500200</v>
      </c>
      <c r="I19" s="21">
        <f t="shared" si="1"/>
        <v>46499800</v>
      </c>
    </row>
    <row r="20" spans="2:9" x14ac:dyDescent="0.4">
      <c r="B20" s="20" t="s">
        <v>31</v>
      </c>
      <c r="C20" s="21">
        <v>98000000</v>
      </c>
      <c r="D20" s="22">
        <v>88500200</v>
      </c>
      <c r="E20" s="21">
        <f t="shared" si="0"/>
        <v>9499800</v>
      </c>
      <c r="F20" s="20" t="s">
        <v>32</v>
      </c>
      <c r="G20" s="21">
        <v>98000000</v>
      </c>
      <c r="H20" s="22">
        <v>88500200</v>
      </c>
      <c r="I20" s="21">
        <f t="shared" si="1"/>
        <v>9499800</v>
      </c>
    </row>
    <row r="21" spans="2:9" x14ac:dyDescent="0.4">
      <c r="B21" s="20" t="s">
        <v>33</v>
      </c>
      <c r="C21" s="21">
        <v>97000000</v>
      </c>
      <c r="D21" s="22">
        <v>60000000</v>
      </c>
      <c r="E21" s="21">
        <f t="shared" si="0"/>
        <v>37000000</v>
      </c>
      <c r="F21" s="20" t="s">
        <v>34</v>
      </c>
      <c r="G21" s="21">
        <v>97000000</v>
      </c>
      <c r="H21" s="22">
        <v>60000000</v>
      </c>
      <c r="I21" s="21">
        <f t="shared" si="1"/>
        <v>37000000</v>
      </c>
    </row>
    <row r="22" spans="2:9" x14ac:dyDescent="0.4">
      <c r="B22" s="20" t="s">
        <v>35</v>
      </c>
      <c r="C22" s="21">
        <v>11000000</v>
      </c>
      <c r="D22" s="22">
        <v>11000000</v>
      </c>
      <c r="E22" s="21">
        <f t="shared" si="0"/>
        <v>0</v>
      </c>
      <c r="F22" s="20" t="s">
        <v>36</v>
      </c>
      <c r="G22" s="21">
        <v>11000000</v>
      </c>
      <c r="H22" s="22">
        <v>11000000</v>
      </c>
      <c r="I22" s="21">
        <f t="shared" si="1"/>
        <v>0</v>
      </c>
    </row>
    <row r="23" spans="2:9" x14ac:dyDescent="0.4">
      <c r="B23" s="20"/>
      <c r="C23" s="21"/>
      <c r="D23" s="21"/>
      <c r="E23" s="21"/>
      <c r="F23" s="20" t="s">
        <v>37</v>
      </c>
      <c r="G23" s="21">
        <v>125134937</v>
      </c>
      <c r="H23" s="22">
        <v>112809374</v>
      </c>
      <c r="I23" s="21">
        <f t="shared" si="1"/>
        <v>12325563</v>
      </c>
    </row>
    <row r="24" spans="2:9" x14ac:dyDescent="0.4">
      <c r="B24" s="20"/>
      <c r="C24" s="21"/>
      <c r="D24" s="21"/>
      <c r="E24" s="21"/>
      <c r="F24" s="26" t="s">
        <v>38</v>
      </c>
      <c r="G24" s="27">
        <v>58825363</v>
      </c>
      <c r="H24" s="28">
        <v>44388844</v>
      </c>
      <c r="I24" s="27">
        <f t="shared" si="1"/>
        <v>14436519</v>
      </c>
    </row>
    <row r="25" spans="2:9" x14ac:dyDescent="0.4">
      <c r="B25" s="20"/>
      <c r="C25" s="21"/>
      <c r="D25" s="21"/>
      <c r="E25" s="21"/>
      <c r="F25" s="14" t="s">
        <v>39</v>
      </c>
      <c r="G25" s="15">
        <f>+G17 +G18 +G19 +G23</f>
        <v>624926755</v>
      </c>
      <c r="H25" s="15">
        <f>+H17 +H18 +H19 +H23</f>
        <v>573386730</v>
      </c>
      <c r="I25" s="15">
        <f t="shared" si="1"/>
        <v>51540025</v>
      </c>
    </row>
    <row r="26" spans="2:9" x14ac:dyDescent="0.4">
      <c r="B26" s="14" t="s">
        <v>40</v>
      </c>
      <c r="C26" s="15">
        <f>+C9 +C13</f>
        <v>886153016</v>
      </c>
      <c r="D26" s="15">
        <f>+D9 +D13</f>
        <v>834714133</v>
      </c>
      <c r="E26" s="15">
        <f t="shared" si="0"/>
        <v>51438883</v>
      </c>
      <c r="F26" s="29" t="s">
        <v>41</v>
      </c>
      <c r="G26" s="30">
        <f>+G15 +G25</f>
        <v>886153016</v>
      </c>
      <c r="H26" s="30">
        <f>+H15 +H25</f>
        <v>834714134</v>
      </c>
      <c r="I26" s="30">
        <f t="shared" si="1"/>
        <v>51438882</v>
      </c>
    </row>
  </sheetData>
  <mergeCells count="5">
    <mergeCell ref="B3:I3"/>
    <mergeCell ref="B5:I5"/>
    <mergeCell ref="B7:E7"/>
    <mergeCell ref="F7:I7"/>
    <mergeCell ref="F16:I16"/>
  </mergeCells>
  <phoneticPr fontId="2"/>
  <pageMargins left="0.7" right="0.7" top="0.75" bottom="0.75" header="0.3" footer="0.3"/>
  <pageSetup paperSize="9" fitToHeight="0" orientation="portrait" r:id="rId1"/>
  <headerFooter>
    <oddHeader>&amp;L社会福祉法人　美勢会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第三号第一様式</vt:lpstr>
      <vt:lpstr>第三号第一様式!Print_Titles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2025-06-20T04:47:26Z</dcterms:created>
  <dcterms:modified xsi:type="dcterms:W3CDTF">2025-06-20T04:47:27Z</dcterms:modified>
</cp:coreProperties>
</file>